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8295"/>
  </bookViews>
  <sheets>
    <sheet name="Pyth" sheetId="1" r:id="rId1"/>
  </sheets>
  <definedNames>
    <definedName name="Duration">Pyth!$B$3</definedName>
    <definedName name="Octave">Pyth!$B$6</definedName>
    <definedName name="Pure3rd">#REF!</definedName>
    <definedName name="Pure5th">Pyth!$B$7</definedName>
    <definedName name="Pure7th">#REF!</definedName>
    <definedName name="Reference">Pyth!$B$2</definedName>
    <definedName name="SyntonicComm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" i="1" l="1"/>
  <c r="O45" i="1"/>
  <c r="N40" i="1"/>
  <c r="M35" i="1"/>
  <c r="L30" i="1"/>
  <c r="K25" i="1"/>
  <c r="J20" i="1"/>
  <c r="I15" i="1"/>
  <c r="I14" i="1"/>
  <c r="B8" i="1" l="1"/>
  <c r="N50" i="1"/>
  <c r="L50" i="1"/>
  <c r="M45" i="1"/>
  <c r="K45" i="1"/>
  <c r="L40" i="1"/>
  <c r="J40" i="1"/>
  <c r="K35" i="1"/>
  <c r="I35" i="1"/>
  <c r="J30" i="1"/>
  <c r="H30" i="1"/>
  <c r="I25" i="1"/>
  <c r="G25" i="1"/>
  <c r="H20" i="1"/>
  <c r="F20" i="1"/>
  <c r="G15" i="1"/>
  <c r="G14" i="1"/>
  <c r="E15" i="1"/>
  <c r="E14" i="1"/>
  <c r="J50" i="1"/>
  <c r="I45" i="1"/>
  <c r="H40" i="1"/>
  <c r="G35" i="1"/>
  <c r="F30" i="1"/>
  <c r="E25" i="1"/>
  <c r="D20" i="1"/>
  <c r="A18" i="1"/>
  <c r="C15" i="1"/>
  <c r="C14" i="1"/>
  <c r="C13" i="1"/>
  <c r="C11" i="1"/>
  <c r="G11" i="1" s="1"/>
  <c r="B7" i="1"/>
  <c r="B6" i="1"/>
  <c r="C7" i="1"/>
  <c r="C6" i="1"/>
  <c r="B2" i="1"/>
  <c r="C8" i="1"/>
  <c r="F19" i="1" l="1"/>
  <c r="J19" i="1"/>
  <c r="A23" i="1"/>
  <c r="H19" i="1"/>
  <c r="D11" i="1"/>
  <c r="G23" i="1"/>
  <c r="G13" i="1"/>
  <c r="G33" i="1"/>
  <c r="J11" i="1"/>
  <c r="J18" i="1" s="1"/>
  <c r="D19" i="1"/>
  <c r="A28" i="1" l="1"/>
  <c r="K24" i="1"/>
  <c r="I24" i="1"/>
  <c r="G24" i="1"/>
  <c r="F29" i="1"/>
  <c r="E24" i="1"/>
  <c r="N11" i="1"/>
  <c r="N38" i="1" s="1"/>
  <c r="J28" i="1"/>
  <c r="F11" i="1"/>
  <c r="J48" i="1"/>
  <c r="Q11" i="1"/>
  <c r="M11" i="1" s="1"/>
  <c r="J38" i="1"/>
  <c r="H11" i="1"/>
  <c r="D18" i="1"/>
  <c r="M43" i="1" l="1"/>
  <c r="M33" i="1"/>
  <c r="A33" i="1"/>
  <c r="L29" i="1"/>
  <c r="H29" i="1"/>
  <c r="J29" i="1"/>
  <c r="H38" i="1"/>
  <c r="H18" i="1"/>
  <c r="E11" i="1"/>
  <c r="H28" i="1"/>
  <c r="F18" i="1"/>
  <c r="F28" i="1"/>
  <c r="N48" i="1"/>
  <c r="K11" i="1"/>
  <c r="K23" i="1" s="1"/>
  <c r="A38" i="1" l="1"/>
  <c r="M34" i="1"/>
  <c r="G34" i="1"/>
  <c r="K34" i="1"/>
  <c r="I34" i="1"/>
  <c r="E23" i="1"/>
  <c r="I11" i="1"/>
  <c r="I13" i="1" s="1"/>
  <c r="E13" i="1"/>
  <c r="K43" i="1"/>
  <c r="O11" i="1"/>
  <c r="K33" i="1"/>
  <c r="L11" i="1" l="1"/>
  <c r="L28" i="1" s="1"/>
  <c r="O43" i="1"/>
  <c r="A43" i="1"/>
  <c r="N39" i="1"/>
  <c r="H39" i="1"/>
  <c r="L39" i="1"/>
  <c r="J39" i="1"/>
  <c r="I33" i="1"/>
  <c r="I43" i="1"/>
  <c r="I23" i="1"/>
  <c r="L38" i="1"/>
  <c r="P11" i="1"/>
  <c r="P48" i="1" s="1"/>
  <c r="L48" i="1"/>
  <c r="A48" i="1" l="1"/>
  <c r="O44" i="1"/>
  <c r="I44" i="1"/>
  <c r="M44" i="1"/>
  <c r="K44" i="1"/>
  <c r="N49" i="1" l="1"/>
  <c r="P49" i="1"/>
  <c r="L49" i="1"/>
  <c r="J49" i="1"/>
</calcChain>
</file>

<file path=xl/sharedStrings.xml><?xml version="1.0" encoding="utf-8"?>
<sst xmlns="http://schemas.openxmlformats.org/spreadsheetml/2006/main" count="27" uniqueCount="19">
  <si>
    <t>Pythagorean Tuning</t>
  </si>
  <si>
    <t>Octave</t>
  </si>
  <si>
    <t>Pure5th</t>
  </si>
  <si>
    <t>Reference</t>
  </si>
  <si>
    <t>A4</t>
  </si>
  <si>
    <t>Pitch</t>
  </si>
  <si>
    <t>Note</t>
  </si>
  <si>
    <r>
      <t>A</t>
    </r>
    <r>
      <rPr>
        <vertAlign val="subscript"/>
        <sz val="11"/>
        <color theme="1"/>
        <rFont val="Calibri"/>
        <family val="2"/>
        <scheme val="minor"/>
      </rPr>
      <t>0</t>
    </r>
  </si>
  <si>
    <r>
      <t>B</t>
    </r>
    <r>
      <rPr>
        <vertAlign val="subscript"/>
        <sz val="11"/>
        <color theme="1"/>
        <rFont val="Calibri"/>
        <family val="2"/>
        <scheme val="minor"/>
      </rPr>
      <t>0</t>
    </r>
  </si>
  <si>
    <r>
      <t>C#</t>
    </r>
    <r>
      <rPr>
        <vertAlign val="subscript"/>
        <sz val="11"/>
        <color theme="1"/>
        <rFont val="Calibri"/>
        <family val="2"/>
        <scheme val="minor"/>
      </rPr>
      <t>0</t>
    </r>
  </si>
  <si>
    <r>
      <t>D</t>
    </r>
    <r>
      <rPr>
        <vertAlign val="subscript"/>
        <sz val="11"/>
        <color theme="1"/>
        <rFont val="Calibri"/>
        <family val="2"/>
        <scheme val="minor"/>
      </rPr>
      <t>0</t>
    </r>
  </si>
  <si>
    <r>
      <t>E</t>
    </r>
    <r>
      <rPr>
        <vertAlign val="subscript"/>
        <sz val="11"/>
        <color theme="1"/>
        <rFont val="Calibri"/>
        <family val="2"/>
        <scheme val="minor"/>
      </rPr>
      <t>0</t>
    </r>
  </si>
  <si>
    <r>
      <t>F#</t>
    </r>
    <r>
      <rPr>
        <vertAlign val="subscript"/>
        <sz val="11"/>
        <color theme="1"/>
        <rFont val="Calibri"/>
        <family val="2"/>
        <scheme val="minor"/>
      </rPr>
      <t>0</t>
    </r>
  </si>
  <si>
    <r>
      <t>G#</t>
    </r>
    <r>
      <rPr>
        <vertAlign val="subscript"/>
        <sz val="11"/>
        <color theme="1"/>
        <rFont val="Calibri"/>
        <family val="2"/>
        <scheme val="minor"/>
      </rPr>
      <t>0</t>
    </r>
  </si>
  <si>
    <t>Time</t>
  </si>
  <si>
    <t>Duration</t>
  </si>
  <si>
    <t>Pyth3rd</t>
  </si>
  <si>
    <t>Ratio</t>
  </si>
  <si>
    <t>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</si>
</sst>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0</xdr:rowOff>
    </xdr:from>
    <xdr:to>
      <xdr:col>3</xdr:col>
      <xdr:colOff>0</xdr:colOff>
      <xdr:row>13</xdr:row>
      <xdr:rowOff>0</xdr:rowOff>
    </xdr:to>
    <xdr:sp macro="" textlink="">
      <xdr:nvSpPr>
        <xdr:cNvPr id="2" name="Note"/>
        <xdr:cNvSpPr/>
      </xdr:nvSpPr>
      <xdr:spPr>
        <a:xfrm>
          <a:off x="1219200" y="2238375"/>
          <a:ext cx="60960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3" name="Note"/>
        <xdr:cNvSpPr/>
      </xdr:nvSpPr>
      <xdr:spPr>
        <a:xfrm>
          <a:off x="1219200" y="2238375"/>
          <a:ext cx="609600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4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5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6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37</xdr:row>
      <xdr:rowOff>0</xdr:rowOff>
    </xdr:from>
    <xdr:to>
      <xdr:col>8</xdr:col>
      <xdr:colOff>0</xdr:colOff>
      <xdr:row>38</xdr:row>
      <xdr:rowOff>0</xdr:rowOff>
    </xdr:to>
    <xdr:sp macro="" textlink="">
      <xdr:nvSpPr>
        <xdr:cNvPr id="7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42</xdr:row>
      <xdr:rowOff>0</xdr:rowOff>
    </xdr:from>
    <xdr:to>
      <xdr:col>9</xdr:col>
      <xdr:colOff>0</xdr:colOff>
      <xdr:row>43</xdr:row>
      <xdr:rowOff>0</xdr:rowOff>
    </xdr:to>
    <xdr:sp macro="" textlink="">
      <xdr:nvSpPr>
        <xdr:cNvPr id="8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47</xdr:row>
      <xdr:rowOff>0</xdr:rowOff>
    </xdr:from>
    <xdr:to>
      <xdr:col>10</xdr:col>
      <xdr:colOff>0</xdr:colOff>
      <xdr:row>48</xdr:row>
      <xdr:rowOff>0</xdr:rowOff>
    </xdr:to>
    <xdr:sp macro="" textlink="">
      <xdr:nvSpPr>
        <xdr:cNvPr id="9" name="Note"/>
        <xdr:cNvSpPr/>
      </xdr:nvSpPr>
      <xdr:spPr>
        <a:xfrm>
          <a:off x="1419225" y="2619375"/>
          <a:ext cx="371475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Note"/>
        <xdr:cNvSpPr/>
      </xdr:nvSpPr>
      <xdr:spPr>
        <a:xfrm>
          <a:off x="1079500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11" name="Note"/>
        <xdr:cNvSpPr/>
      </xdr:nvSpPr>
      <xdr:spPr>
        <a:xfrm>
          <a:off x="1079500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2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13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22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14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22</xdr:row>
      <xdr:rowOff>0</xdr:rowOff>
    </xdr:from>
    <xdr:to>
      <xdr:col>9</xdr:col>
      <xdr:colOff>0</xdr:colOff>
      <xdr:row>23</xdr:row>
      <xdr:rowOff>0</xdr:rowOff>
    </xdr:to>
    <xdr:sp macro="" textlink="">
      <xdr:nvSpPr>
        <xdr:cNvPr id="15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8</xdr:col>
      <xdr:colOff>0</xdr:colOff>
      <xdr:row>28</xdr:row>
      <xdr:rowOff>0</xdr:rowOff>
    </xdr:to>
    <xdr:sp macro="" textlink="">
      <xdr:nvSpPr>
        <xdr:cNvPr id="16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27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17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32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18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32</xdr:row>
      <xdr:rowOff>0</xdr:rowOff>
    </xdr:from>
    <xdr:to>
      <xdr:col>11</xdr:col>
      <xdr:colOff>0</xdr:colOff>
      <xdr:row>33</xdr:row>
      <xdr:rowOff>0</xdr:rowOff>
    </xdr:to>
    <xdr:sp macro="" textlink="">
      <xdr:nvSpPr>
        <xdr:cNvPr id="19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37</xdr:row>
      <xdr:rowOff>0</xdr:rowOff>
    </xdr:from>
    <xdr:to>
      <xdr:col>10</xdr:col>
      <xdr:colOff>0</xdr:colOff>
      <xdr:row>38</xdr:row>
      <xdr:rowOff>0</xdr:rowOff>
    </xdr:to>
    <xdr:sp macro="" textlink="">
      <xdr:nvSpPr>
        <xdr:cNvPr id="20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12</xdr:col>
      <xdr:colOff>0</xdr:colOff>
      <xdr:row>38</xdr:row>
      <xdr:rowOff>0</xdr:rowOff>
    </xdr:to>
    <xdr:sp macro="" textlink="">
      <xdr:nvSpPr>
        <xdr:cNvPr id="21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42</xdr:row>
      <xdr:rowOff>0</xdr:rowOff>
    </xdr:from>
    <xdr:to>
      <xdr:col>11</xdr:col>
      <xdr:colOff>0</xdr:colOff>
      <xdr:row>43</xdr:row>
      <xdr:rowOff>0</xdr:rowOff>
    </xdr:to>
    <xdr:sp macro="" textlink="">
      <xdr:nvSpPr>
        <xdr:cNvPr id="22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42</xdr:row>
      <xdr:rowOff>0</xdr:rowOff>
    </xdr:from>
    <xdr:to>
      <xdr:col>13</xdr:col>
      <xdr:colOff>0</xdr:colOff>
      <xdr:row>43</xdr:row>
      <xdr:rowOff>0</xdr:rowOff>
    </xdr:to>
    <xdr:sp macro="" textlink="">
      <xdr:nvSpPr>
        <xdr:cNvPr id="23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12</xdr:col>
      <xdr:colOff>0</xdr:colOff>
      <xdr:row>48</xdr:row>
      <xdr:rowOff>0</xdr:rowOff>
    </xdr:to>
    <xdr:sp macro="" textlink="">
      <xdr:nvSpPr>
        <xdr:cNvPr id="24" name="Note"/>
        <xdr:cNvSpPr/>
      </xdr:nvSpPr>
      <xdr:spPr>
        <a:xfrm>
          <a:off x="1883833" y="22436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47</xdr:row>
      <xdr:rowOff>0</xdr:rowOff>
    </xdr:from>
    <xdr:to>
      <xdr:col>14</xdr:col>
      <xdr:colOff>0</xdr:colOff>
      <xdr:row>48</xdr:row>
      <xdr:rowOff>0</xdr:rowOff>
    </xdr:to>
    <xdr:sp macro="" textlink="">
      <xdr:nvSpPr>
        <xdr:cNvPr id="25" name="Note"/>
        <xdr:cNvSpPr/>
      </xdr:nvSpPr>
      <xdr:spPr>
        <a:xfrm>
          <a:off x="2688167" y="2243667"/>
          <a:ext cx="402166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12</xdr:row>
      <xdr:rowOff>0</xdr:rowOff>
    </xdr:from>
    <xdr:to>
      <xdr:col>9</xdr:col>
      <xdr:colOff>0</xdr:colOff>
      <xdr:row>13</xdr:row>
      <xdr:rowOff>0</xdr:rowOff>
    </xdr:to>
    <xdr:sp macro="" textlink="">
      <xdr:nvSpPr>
        <xdr:cNvPr id="26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17</xdr:row>
      <xdr:rowOff>0</xdr:rowOff>
    </xdr:from>
    <xdr:to>
      <xdr:col>10</xdr:col>
      <xdr:colOff>0</xdr:colOff>
      <xdr:row>18</xdr:row>
      <xdr:rowOff>0</xdr:rowOff>
    </xdr:to>
    <xdr:sp macro="" textlink="">
      <xdr:nvSpPr>
        <xdr:cNvPr id="27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23</xdr:row>
      <xdr:rowOff>0</xdr:rowOff>
    </xdr:to>
    <xdr:sp macro="" textlink="">
      <xdr:nvSpPr>
        <xdr:cNvPr id="28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12</xdr:col>
      <xdr:colOff>0</xdr:colOff>
      <xdr:row>28</xdr:row>
      <xdr:rowOff>0</xdr:rowOff>
    </xdr:to>
    <xdr:sp macro="" textlink="">
      <xdr:nvSpPr>
        <xdr:cNvPr id="29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32</xdr:row>
      <xdr:rowOff>0</xdr:rowOff>
    </xdr:from>
    <xdr:to>
      <xdr:col>13</xdr:col>
      <xdr:colOff>0</xdr:colOff>
      <xdr:row>33</xdr:row>
      <xdr:rowOff>0</xdr:rowOff>
    </xdr:to>
    <xdr:sp macro="" textlink="">
      <xdr:nvSpPr>
        <xdr:cNvPr id="30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0</xdr:colOff>
      <xdr:row>37</xdr:row>
      <xdr:rowOff>0</xdr:rowOff>
    </xdr:from>
    <xdr:to>
      <xdr:col>14</xdr:col>
      <xdr:colOff>0</xdr:colOff>
      <xdr:row>38</xdr:row>
      <xdr:rowOff>0</xdr:rowOff>
    </xdr:to>
    <xdr:sp macro="" textlink="">
      <xdr:nvSpPr>
        <xdr:cNvPr id="31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32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47</xdr:row>
      <xdr:rowOff>0</xdr:rowOff>
    </xdr:from>
    <xdr:to>
      <xdr:col>16</xdr:col>
      <xdr:colOff>0</xdr:colOff>
      <xdr:row>48</xdr:row>
      <xdr:rowOff>0</xdr:rowOff>
    </xdr:to>
    <xdr:sp macro="" textlink="">
      <xdr:nvSpPr>
        <xdr:cNvPr id="33" name="Note"/>
        <xdr:cNvSpPr/>
      </xdr:nvSpPr>
      <xdr:spPr>
        <a:xfrm>
          <a:off x="2762250" y="2434167"/>
          <a:ext cx="402167" cy="190500"/>
        </a:xfrm>
        <a:prstGeom prst="rect">
          <a:avLst/>
        </a:prstGeom>
        <a:solidFill>
          <a:srgbClr val="0000FF">
            <a:alpha val="5000"/>
          </a:srgbClr>
        </a:solidFill>
        <a:ln w="13970">
          <a:solidFill>
            <a:srgbClr val="00008B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zoomScaleNormal="100" workbookViewId="0"/>
  </sheetViews>
  <sheetFormatPr defaultRowHeight="15" x14ac:dyDescent="0.25"/>
  <cols>
    <col min="1" max="1" width="10.140625" bestFit="1" customWidth="1"/>
    <col min="2" max="2" width="6" customWidth="1"/>
    <col min="3" max="3" width="7.140625" customWidth="1"/>
    <col min="4" max="17" width="6" customWidth="1"/>
  </cols>
  <sheetData>
    <row r="1" spans="1:17" ht="23.25" x14ac:dyDescent="0.35">
      <c r="A1" s="4" t="s">
        <v>0</v>
      </c>
    </row>
    <row r="2" spans="1:17" x14ac:dyDescent="0.25">
      <c r="A2" s="5" t="s">
        <v>3</v>
      </c>
      <c r="B2">
        <f>_xll.MExcel.MExcelFunctions.keyToPitch(C2)</f>
        <v>440</v>
      </c>
      <c r="C2" t="s">
        <v>4</v>
      </c>
    </row>
    <row r="3" spans="1:17" x14ac:dyDescent="0.25">
      <c r="A3" s="5" t="s">
        <v>15</v>
      </c>
      <c r="B3">
        <v>4</v>
      </c>
    </row>
    <row r="4" spans="1:17" x14ac:dyDescent="0.25">
      <c r="A4" s="5"/>
    </row>
    <row r="5" spans="1:17" x14ac:dyDescent="0.25">
      <c r="A5" s="5"/>
      <c r="B5" s="5" t="s">
        <v>17</v>
      </c>
      <c r="C5" s="5" t="s">
        <v>18</v>
      </c>
    </row>
    <row r="6" spans="1:17" x14ac:dyDescent="0.25">
      <c r="A6" s="5" t="s">
        <v>1</v>
      </c>
      <c r="B6" s="1">
        <f>2/1</f>
        <v>2</v>
      </c>
      <c r="C6" s="2">
        <f>_xll.MExcel.MExcelFunctions.toCent(B6)</f>
        <v>1200</v>
      </c>
    </row>
    <row r="7" spans="1:17" x14ac:dyDescent="0.25">
      <c r="A7" s="5" t="s">
        <v>2</v>
      </c>
      <c r="B7" s="1">
        <f>3/2</f>
        <v>1.5</v>
      </c>
      <c r="C7" s="2">
        <f>_xll.MExcel.MExcelFunctions.toCent(B7)</f>
        <v>701.95500086538743</v>
      </c>
    </row>
    <row r="8" spans="1:17" x14ac:dyDescent="0.25">
      <c r="A8" s="5" t="s">
        <v>16</v>
      </c>
      <c r="B8" s="1">
        <f>Pure5th*Pure5th*Pure5th*Pure5th/(Octave*Octave)</f>
        <v>1.265625</v>
      </c>
      <c r="C8" s="2">
        <f>_xll.MExcel.MExcelFunctions.toCent(B8)</f>
        <v>407.82000346154967</v>
      </c>
    </row>
    <row r="9" spans="1:17" x14ac:dyDescent="0.25">
      <c r="A9" s="5"/>
    </row>
    <row r="10" spans="1:17" ht="18" x14ac:dyDescent="0.35">
      <c r="A10" s="5"/>
      <c r="B10" s="5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3" t="s">
        <v>12</v>
      </c>
      <c r="I10" s="3" t="s">
        <v>13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7</v>
      </c>
    </row>
    <row r="11" spans="1:17" x14ac:dyDescent="0.25">
      <c r="A11" s="5"/>
      <c r="B11" s="5" t="s">
        <v>5</v>
      </c>
      <c r="C11" s="2">
        <f>Reference/Octave</f>
        <v>220</v>
      </c>
      <c r="D11" s="2">
        <f>G11*Pure5th/Octave</f>
        <v>247.5</v>
      </c>
      <c r="E11" s="2">
        <f>H11*Pure5th/Octave</f>
        <v>278.4375</v>
      </c>
      <c r="F11" s="2">
        <f>J11/Pure5th</f>
        <v>293.33333333333331</v>
      </c>
      <c r="G11" s="2">
        <f>C11*Pure5th</f>
        <v>330</v>
      </c>
      <c r="H11" s="2">
        <f>D11*Pure5th</f>
        <v>371.25</v>
      </c>
      <c r="I11" s="2">
        <f>E11*Pure5th</f>
        <v>417.65625</v>
      </c>
      <c r="J11" s="2">
        <f>C11*Octave</f>
        <v>440</v>
      </c>
      <c r="K11" s="2">
        <f>N11*Pure5th/Octave</f>
        <v>495</v>
      </c>
      <c r="L11" s="2">
        <f>O11*Pure5th/Octave</f>
        <v>556.875</v>
      </c>
      <c r="M11" s="2">
        <f>Q11/Pure5th</f>
        <v>586.66666666666663</v>
      </c>
      <c r="N11" s="2">
        <f>J11*Pure5th</f>
        <v>660</v>
      </c>
      <c r="O11" s="2">
        <f>K11*Pure5th</f>
        <v>742.5</v>
      </c>
      <c r="P11" s="2">
        <f>L11*Pure5th</f>
        <v>835.3125</v>
      </c>
      <c r="Q11" s="2">
        <f>J11*Octave</f>
        <v>880</v>
      </c>
    </row>
    <row r="12" spans="1:17" x14ac:dyDescent="0.25">
      <c r="A12" s="5" t="s">
        <v>14</v>
      </c>
    </row>
    <row r="13" spans="1:17" x14ac:dyDescent="0.25">
      <c r="A13">
        <v>0</v>
      </c>
      <c r="C13" s="2">
        <f>C$11</f>
        <v>220</v>
      </c>
      <c r="E13" s="2">
        <f>E$11</f>
        <v>278.4375</v>
      </c>
      <c r="G13" s="2">
        <f>G$11</f>
        <v>330</v>
      </c>
      <c r="I13" s="2">
        <f>I$11</f>
        <v>417.65625</v>
      </c>
    </row>
    <row r="14" spans="1:17" hidden="1" x14ac:dyDescent="0.25">
      <c r="C14">
        <f>$A13</f>
        <v>0</v>
      </c>
      <c r="E14">
        <f>$A13</f>
        <v>0</v>
      </c>
      <c r="G14">
        <f>$A13</f>
        <v>0</v>
      </c>
      <c r="I14">
        <f>$A13</f>
        <v>0</v>
      </c>
    </row>
    <row r="15" spans="1:17" hidden="1" x14ac:dyDescent="0.25">
      <c r="C15">
        <f>Duration</f>
        <v>4</v>
      </c>
      <c r="E15">
        <f>Duration</f>
        <v>4</v>
      </c>
      <c r="G15">
        <f>Duration</f>
        <v>4</v>
      </c>
      <c r="I15">
        <f>Duration</f>
        <v>4</v>
      </c>
    </row>
    <row r="16" spans="1:17" hidden="1" x14ac:dyDescent="0.25"/>
    <row r="18" spans="1:12" x14ac:dyDescent="0.25">
      <c r="A18">
        <f>A13+Duration</f>
        <v>4</v>
      </c>
      <c r="D18" s="2">
        <f>D$11</f>
        <v>247.5</v>
      </c>
      <c r="F18" s="2">
        <f>F$11</f>
        <v>293.33333333333331</v>
      </c>
      <c r="H18" s="2">
        <f>H$11</f>
        <v>371.25</v>
      </c>
      <c r="J18" s="2">
        <f>J$11</f>
        <v>440</v>
      </c>
    </row>
    <row r="19" spans="1:12" hidden="1" x14ac:dyDescent="0.25">
      <c r="D19">
        <f>$A18</f>
        <v>4</v>
      </c>
      <c r="F19">
        <f>$A18</f>
        <v>4</v>
      </c>
      <c r="H19">
        <f>$A18</f>
        <v>4</v>
      </c>
      <c r="J19">
        <f>$A18</f>
        <v>4</v>
      </c>
    </row>
    <row r="20" spans="1:12" hidden="1" x14ac:dyDescent="0.25">
      <c r="D20">
        <f>Duration</f>
        <v>4</v>
      </c>
      <c r="F20">
        <f>Duration</f>
        <v>4</v>
      </c>
      <c r="H20">
        <f>Duration</f>
        <v>4</v>
      </c>
      <c r="J20">
        <f>Duration</f>
        <v>4</v>
      </c>
    </row>
    <row r="21" spans="1:12" hidden="1" x14ac:dyDescent="0.25"/>
    <row r="23" spans="1:12" x14ac:dyDescent="0.25">
      <c r="A23">
        <f>A18+Duration</f>
        <v>8</v>
      </c>
      <c r="E23" s="2">
        <f>E$11</f>
        <v>278.4375</v>
      </c>
      <c r="G23" s="2">
        <f>G$11</f>
        <v>330</v>
      </c>
      <c r="I23" s="2">
        <f>I$11</f>
        <v>417.65625</v>
      </c>
      <c r="K23" s="2">
        <f>K$11</f>
        <v>495</v>
      </c>
    </row>
    <row r="24" spans="1:12" hidden="1" x14ac:dyDescent="0.25">
      <c r="E24">
        <f>$A23</f>
        <v>8</v>
      </c>
      <c r="G24">
        <f>$A23</f>
        <v>8</v>
      </c>
      <c r="I24">
        <f>$A23</f>
        <v>8</v>
      </c>
      <c r="K24">
        <f>$A23</f>
        <v>8</v>
      </c>
    </row>
    <row r="25" spans="1:12" hidden="1" x14ac:dyDescent="0.25">
      <c r="E25">
        <f>Duration</f>
        <v>4</v>
      </c>
      <c r="G25">
        <f>Duration</f>
        <v>4</v>
      </c>
      <c r="I25">
        <f>Duration</f>
        <v>4</v>
      </c>
      <c r="K25">
        <f>Duration</f>
        <v>4</v>
      </c>
    </row>
    <row r="26" spans="1:12" hidden="1" x14ac:dyDescent="0.25"/>
    <row r="28" spans="1:12" x14ac:dyDescent="0.25">
      <c r="A28">
        <f>A23+Duration</f>
        <v>12</v>
      </c>
      <c r="F28" s="2">
        <f>F$11</f>
        <v>293.33333333333331</v>
      </c>
      <c r="H28" s="2">
        <f>H$11</f>
        <v>371.25</v>
      </c>
      <c r="J28" s="2">
        <f>J$11</f>
        <v>440</v>
      </c>
      <c r="L28" s="2">
        <f>L$11</f>
        <v>556.875</v>
      </c>
    </row>
    <row r="29" spans="1:12" hidden="1" x14ac:dyDescent="0.25">
      <c r="F29">
        <f>$A28</f>
        <v>12</v>
      </c>
      <c r="H29">
        <f>$A28</f>
        <v>12</v>
      </c>
      <c r="J29">
        <f>$A28</f>
        <v>12</v>
      </c>
      <c r="L29">
        <f>$A28</f>
        <v>12</v>
      </c>
    </row>
    <row r="30" spans="1:12" hidden="1" x14ac:dyDescent="0.25">
      <c r="F30">
        <f>Duration</f>
        <v>4</v>
      </c>
      <c r="H30">
        <f>Duration</f>
        <v>4</v>
      </c>
      <c r="J30">
        <f>Duration</f>
        <v>4</v>
      </c>
      <c r="L30">
        <f>Duration</f>
        <v>4</v>
      </c>
    </row>
    <row r="31" spans="1:12" hidden="1" x14ac:dyDescent="0.25"/>
    <row r="33" spans="1:16" x14ac:dyDescent="0.25">
      <c r="A33">
        <f>A28+Duration</f>
        <v>16</v>
      </c>
      <c r="G33" s="2">
        <f>G$11</f>
        <v>330</v>
      </c>
      <c r="I33" s="2">
        <f>I$11</f>
        <v>417.65625</v>
      </c>
      <c r="K33" s="2">
        <f>K$11</f>
        <v>495</v>
      </c>
      <c r="M33" s="2">
        <f>M$11</f>
        <v>586.66666666666663</v>
      </c>
    </row>
    <row r="34" spans="1:16" hidden="1" x14ac:dyDescent="0.25">
      <c r="G34">
        <f>$A33</f>
        <v>16</v>
      </c>
      <c r="I34">
        <f>$A33</f>
        <v>16</v>
      </c>
      <c r="K34">
        <f>$A33</f>
        <v>16</v>
      </c>
      <c r="M34">
        <f>$A33</f>
        <v>16</v>
      </c>
    </row>
    <row r="35" spans="1:16" hidden="1" x14ac:dyDescent="0.25">
      <c r="G35">
        <f>Duration</f>
        <v>4</v>
      </c>
      <c r="I35">
        <f>Duration</f>
        <v>4</v>
      </c>
      <c r="K35">
        <f>Duration</f>
        <v>4</v>
      </c>
      <c r="M35">
        <f>Duration</f>
        <v>4</v>
      </c>
    </row>
    <row r="36" spans="1:16" hidden="1" x14ac:dyDescent="0.25"/>
    <row r="38" spans="1:16" x14ac:dyDescent="0.25">
      <c r="A38">
        <f>A33+Duration</f>
        <v>20</v>
      </c>
      <c r="H38" s="2">
        <f>H$11</f>
        <v>371.25</v>
      </c>
      <c r="J38" s="2">
        <f>J$11</f>
        <v>440</v>
      </c>
      <c r="L38" s="2">
        <f>L$11</f>
        <v>556.875</v>
      </c>
      <c r="N38" s="2">
        <f>N$11</f>
        <v>660</v>
      </c>
    </row>
    <row r="39" spans="1:16" hidden="1" x14ac:dyDescent="0.25">
      <c r="H39">
        <f>$A38</f>
        <v>20</v>
      </c>
      <c r="J39">
        <f>$A38</f>
        <v>20</v>
      </c>
      <c r="L39">
        <f>$A38</f>
        <v>20</v>
      </c>
      <c r="N39">
        <f>$A38</f>
        <v>20</v>
      </c>
    </row>
    <row r="40" spans="1:16" hidden="1" x14ac:dyDescent="0.25">
      <c r="H40">
        <f>Duration</f>
        <v>4</v>
      </c>
      <c r="J40">
        <f>Duration</f>
        <v>4</v>
      </c>
      <c r="L40">
        <f>Duration</f>
        <v>4</v>
      </c>
      <c r="N40">
        <f>Duration</f>
        <v>4</v>
      </c>
    </row>
    <row r="41" spans="1:16" hidden="1" x14ac:dyDescent="0.25"/>
    <row r="43" spans="1:16" x14ac:dyDescent="0.25">
      <c r="A43">
        <f>A38+Duration</f>
        <v>24</v>
      </c>
      <c r="I43" s="2">
        <f>I$11</f>
        <v>417.65625</v>
      </c>
      <c r="K43" s="2">
        <f>K$11</f>
        <v>495</v>
      </c>
      <c r="M43" s="2">
        <f>M$11</f>
        <v>586.66666666666663</v>
      </c>
      <c r="O43" s="2">
        <f>O$11</f>
        <v>742.5</v>
      </c>
    </row>
    <row r="44" spans="1:16" hidden="1" x14ac:dyDescent="0.25">
      <c r="I44">
        <f>$A43</f>
        <v>24</v>
      </c>
      <c r="K44">
        <f>$A43</f>
        <v>24</v>
      </c>
      <c r="M44">
        <f>$A43</f>
        <v>24</v>
      </c>
      <c r="O44">
        <f>$A43</f>
        <v>24</v>
      </c>
    </row>
    <row r="45" spans="1:16" hidden="1" x14ac:dyDescent="0.25">
      <c r="I45">
        <f>Duration</f>
        <v>4</v>
      </c>
      <c r="K45">
        <f>Duration</f>
        <v>4</v>
      </c>
      <c r="M45">
        <f>Duration</f>
        <v>4</v>
      </c>
      <c r="O45">
        <f>Duration</f>
        <v>4</v>
      </c>
    </row>
    <row r="46" spans="1:16" hidden="1" x14ac:dyDescent="0.25"/>
    <row r="48" spans="1:16" x14ac:dyDescent="0.25">
      <c r="A48">
        <f>A43+Duration</f>
        <v>28</v>
      </c>
      <c r="J48" s="2">
        <f>J$11</f>
        <v>440</v>
      </c>
      <c r="L48" s="2">
        <f>L$11</f>
        <v>556.875</v>
      </c>
      <c r="N48" s="2">
        <f>N$11</f>
        <v>660</v>
      </c>
      <c r="P48" s="2">
        <f>P$11</f>
        <v>835.3125</v>
      </c>
    </row>
    <row r="49" spans="10:16" hidden="1" x14ac:dyDescent="0.25">
      <c r="J49">
        <f>$A48</f>
        <v>28</v>
      </c>
      <c r="L49">
        <f>$A48</f>
        <v>28</v>
      </c>
      <c r="N49">
        <f>$A48</f>
        <v>28</v>
      </c>
      <c r="P49">
        <f>$A48</f>
        <v>28</v>
      </c>
    </row>
    <row r="50" spans="10:16" hidden="1" x14ac:dyDescent="0.25">
      <c r="J50">
        <f>Duration</f>
        <v>4</v>
      </c>
      <c r="L50">
        <f>Duration</f>
        <v>4</v>
      </c>
      <c r="N50">
        <f>Duration</f>
        <v>4</v>
      </c>
      <c r="P50">
        <f>Duration</f>
        <v>4</v>
      </c>
    </row>
    <row r="51" spans="10:16" hidden="1" x14ac:dyDescent="0.25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4</vt:i4>
      </vt:variant>
    </vt:vector>
  </HeadingPairs>
  <TitlesOfParts>
    <vt:vector size="5" baseType="lpstr">
      <vt:lpstr>Pyth</vt:lpstr>
      <vt:lpstr>Duration</vt:lpstr>
      <vt:lpstr>Octave</vt:lpstr>
      <vt:lpstr>Pure5th</vt:lpstr>
      <vt:lpstr>Reference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Borum</dc:creator>
  <cp:lastModifiedBy>Bruger</cp:lastModifiedBy>
  <dcterms:created xsi:type="dcterms:W3CDTF">2014-07-07T10:38:42Z</dcterms:created>
  <dcterms:modified xsi:type="dcterms:W3CDTF">2014-09-28T12:05:40Z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nTpart#0">
    <vt:lpwstr>no=0
id=0
chs=1,2,3,4,5,6,7,8,9
pbend=yes
pbendRange=1
(default)
pid=0</vt:lpwstr>
  </property>
  <property fmtid="{D5CDD505-2E9C-101B-9397-08002B2CF9AE}" pid="3" name="TinTticksPerBeat">
    <vt:i4>192</vt:i4>
  </property>
  <property fmtid="{D5CDD505-2E9C-101B-9397-08002B2CF9AE}" pid="4" name="TinTversion">
    <vt:lpwstr>1.1.904.0</vt:lpwstr>
  </property>
  <property fmtid="{D5CDD505-2E9C-101B-9397-08002B2CF9AE}" pid="5" name="TinTmode">
    <vt:lpwstr>Sheet</vt:lpwstr>
  </property>
</Properties>
</file>